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Nico/Desktop/Meenemen/"/>
    </mc:Choice>
  </mc:AlternateContent>
  <xr:revisionPtr revIDLastSave="0" documentId="13_ncr:1_{295583DA-5209-7842-A9CC-1125A0E3B25E}" xr6:coauthVersionLast="47" xr6:coauthVersionMax="47" xr10:uidLastSave="{00000000-0000-0000-0000-000000000000}"/>
  <bookViews>
    <workbookView xWindow="7560" yWindow="600" windowWidth="43080" windowHeight="27100" tabRatio="500" xr2:uid="{00000000-000D-0000-FFFF-FFFF00000000}"/>
  </bookViews>
  <sheets>
    <sheet name="Blad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6" i="1" l="1"/>
  <c r="O24" i="1"/>
  <c r="O23" i="1"/>
  <c r="O22" i="1"/>
  <c r="O21" i="1"/>
  <c r="O20" i="1"/>
  <c r="O18" i="1"/>
  <c r="O17" i="1"/>
  <c r="O16" i="1"/>
  <c r="O15" i="1"/>
  <c r="O14" i="1"/>
  <c r="O13" i="1"/>
  <c r="O12" i="1"/>
  <c r="O11" i="1"/>
  <c r="O10" i="1"/>
  <c r="O9" i="1"/>
  <c r="O8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O7" i="1"/>
  <c r="N7" i="1"/>
  <c r="L6" i="1"/>
  <c r="N6" i="1"/>
  <c r="N4" i="1"/>
  <c r="O6" i="1"/>
  <c r="O4" i="1"/>
  <c r="O25" i="1"/>
  <c r="A15" i="1"/>
  <c r="L15" i="1"/>
  <c r="M15" i="1"/>
  <c r="P15" i="1"/>
  <c r="Q15" i="1"/>
  <c r="R15" i="1"/>
  <c r="S15" i="1"/>
  <c r="A26" i="1"/>
  <c r="L26" i="1"/>
  <c r="M26" i="1"/>
  <c r="P26" i="1"/>
  <c r="Q26" i="1"/>
  <c r="R26" i="1"/>
  <c r="S26" i="1"/>
  <c r="A25" i="1"/>
  <c r="I25" i="1"/>
  <c r="A10" i="1"/>
  <c r="I10" i="1"/>
  <c r="A8" i="1"/>
  <c r="I8" i="1"/>
  <c r="A20" i="1"/>
  <c r="I20" i="1"/>
  <c r="A17" i="1"/>
  <c r="I17" i="1"/>
  <c r="I15" i="1"/>
  <c r="A12" i="1"/>
  <c r="I12" i="1"/>
  <c r="A18" i="1"/>
  <c r="I18" i="1"/>
  <c r="A9" i="1"/>
  <c r="I9" i="1"/>
  <c r="A4" i="1"/>
  <c r="I4" i="1"/>
  <c r="A7" i="1"/>
  <c r="I7" i="1"/>
  <c r="A6" i="1"/>
  <c r="I6" i="1"/>
  <c r="A13" i="1"/>
  <c r="I13" i="1"/>
  <c r="A14" i="1"/>
  <c r="I14" i="1"/>
  <c r="I26" i="1"/>
  <c r="A24" i="1"/>
  <c r="I24" i="1"/>
  <c r="A22" i="1"/>
  <c r="I22" i="1"/>
  <c r="A16" i="1"/>
  <c r="I16" i="1"/>
  <c r="A21" i="1"/>
  <c r="I21" i="1"/>
  <c r="A11" i="1"/>
  <c r="I11" i="1"/>
  <c r="A23" i="1"/>
  <c r="I23" i="1"/>
  <c r="A19" i="1"/>
  <c r="I19" i="1"/>
  <c r="A5" i="1"/>
  <c r="I5" i="1"/>
  <c r="L14" i="1"/>
  <c r="L24" i="1"/>
  <c r="L22" i="1"/>
  <c r="L16" i="1"/>
  <c r="L21" i="1"/>
  <c r="L11" i="1"/>
  <c r="M25" i="1"/>
  <c r="M10" i="1"/>
  <c r="M8" i="1"/>
  <c r="M20" i="1"/>
  <c r="M17" i="1"/>
  <c r="M12" i="1"/>
  <c r="M18" i="1"/>
  <c r="M9" i="1"/>
  <c r="M4" i="1"/>
  <c r="M7" i="1"/>
  <c r="M6" i="1"/>
  <c r="M13" i="1"/>
  <c r="M14" i="1"/>
  <c r="M24" i="1"/>
  <c r="M22" i="1"/>
  <c r="M16" i="1"/>
  <c r="M21" i="1"/>
  <c r="M11" i="1"/>
  <c r="M23" i="1"/>
  <c r="S3" i="1"/>
  <c r="AB15" i="1"/>
  <c r="AA15" i="1"/>
  <c r="Z15" i="1"/>
  <c r="Y15" i="1"/>
  <c r="V15" i="1"/>
  <c r="X15" i="1"/>
  <c r="W15" i="1"/>
  <c r="U15" i="1"/>
  <c r="R13" i="1"/>
  <c r="R19" i="1"/>
  <c r="R22" i="1"/>
  <c r="R9" i="1"/>
  <c r="R20" i="1"/>
  <c r="R8" i="1"/>
  <c r="R11" i="1"/>
  <c r="R5" i="1"/>
  <c r="R25" i="1"/>
  <c r="R16" i="1"/>
  <c r="R23" i="1"/>
  <c r="R4" i="1"/>
  <c r="R6" i="1"/>
  <c r="R12" i="1"/>
  <c r="R17" i="1"/>
  <c r="R18" i="1"/>
  <c r="R24" i="1"/>
  <c r="R21" i="1"/>
  <c r="R10" i="1"/>
  <c r="R14" i="1"/>
  <c r="R7" i="1"/>
  <c r="Q13" i="1"/>
  <c r="Q19" i="1"/>
  <c r="Q22" i="1"/>
  <c r="Q9" i="1"/>
  <c r="Q20" i="1"/>
  <c r="Q8" i="1"/>
  <c r="Q11" i="1"/>
  <c r="Q5" i="1"/>
  <c r="Q25" i="1"/>
  <c r="Q16" i="1"/>
  <c r="Q23" i="1"/>
  <c r="Q4" i="1"/>
  <c r="Q6" i="1"/>
  <c r="Q12" i="1"/>
  <c r="Q17" i="1"/>
  <c r="Q18" i="1"/>
  <c r="Q24" i="1"/>
  <c r="Q21" i="1"/>
  <c r="Q10" i="1"/>
  <c r="Q14" i="1"/>
  <c r="Q7" i="1"/>
  <c r="P13" i="1"/>
  <c r="P19" i="1"/>
  <c r="P22" i="1"/>
  <c r="P9" i="1"/>
  <c r="P20" i="1"/>
  <c r="P8" i="1"/>
  <c r="P11" i="1"/>
  <c r="P5" i="1"/>
  <c r="P25" i="1"/>
  <c r="P16" i="1"/>
  <c r="P23" i="1"/>
  <c r="P4" i="1"/>
  <c r="P6" i="1"/>
  <c r="P12" i="1"/>
  <c r="P17" i="1"/>
  <c r="P18" i="1"/>
  <c r="P24" i="1"/>
  <c r="P21" i="1"/>
  <c r="P10" i="1"/>
  <c r="P14" i="1"/>
  <c r="P7" i="1"/>
  <c r="O19" i="1"/>
  <c r="O5" i="1"/>
  <c r="N5" i="1"/>
  <c r="AB26" i="1"/>
  <c r="L5" i="1"/>
  <c r="M5" i="1"/>
  <c r="S5" i="1"/>
  <c r="AB5" i="1"/>
  <c r="L13" i="1"/>
  <c r="S13" i="1"/>
  <c r="AB13" i="1"/>
  <c r="L23" i="1"/>
  <c r="S23" i="1"/>
  <c r="AB23" i="1"/>
  <c r="L25" i="1"/>
  <c r="S25" i="1"/>
  <c r="AB25" i="1"/>
  <c r="L7" i="1"/>
  <c r="S7" i="1"/>
  <c r="AB7" i="1"/>
  <c r="L4" i="1"/>
  <c r="S4" i="1"/>
  <c r="AB4" i="1"/>
  <c r="L20" i="1"/>
  <c r="S20" i="1"/>
  <c r="AB20" i="1"/>
  <c r="S11" i="1"/>
  <c r="AB11" i="1"/>
  <c r="L12" i="1"/>
  <c r="S12" i="1"/>
  <c r="AB12" i="1"/>
  <c r="S6" i="1"/>
  <c r="AB6" i="1"/>
  <c r="AA26" i="1"/>
  <c r="AA5" i="1"/>
  <c r="AA13" i="1"/>
  <c r="AA23" i="1"/>
  <c r="AA25" i="1"/>
  <c r="AA7" i="1"/>
  <c r="AA4" i="1"/>
  <c r="AA20" i="1"/>
  <c r="AA11" i="1"/>
  <c r="AA12" i="1"/>
  <c r="AA6" i="1"/>
  <c r="Z26" i="1"/>
  <c r="Z5" i="1"/>
  <c r="Z13" i="1"/>
  <c r="Z23" i="1"/>
  <c r="Z25" i="1"/>
  <c r="Z7" i="1"/>
  <c r="Z4" i="1"/>
  <c r="Z20" i="1"/>
  <c r="Z11" i="1"/>
  <c r="Z12" i="1"/>
  <c r="Z6" i="1"/>
  <c r="Y26" i="1"/>
  <c r="Y5" i="1"/>
  <c r="Y13" i="1"/>
  <c r="Y23" i="1"/>
  <c r="Y25" i="1"/>
  <c r="Y7" i="1"/>
  <c r="Y4" i="1"/>
  <c r="Y20" i="1"/>
  <c r="Y11" i="1"/>
  <c r="Y12" i="1"/>
  <c r="Y6" i="1"/>
  <c r="X26" i="1"/>
  <c r="X5" i="1"/>
  <c r="X13" i="1"/>
  <c r="X23" i="1"/>
  <c r="X25" i="1"/>
  <c r="X7" i="1"/>
  <c r="X4" i="1"/>
  <c r="X20" i="1"/>
  <c r="X11" i="1"/>
  <c r="X12" i="1"/>
  <c r="X6" i="1"/>
  <c r="W26" i="1"/>
  <c r="W5" i="1"/>
  <c r="W13" i="1"/>
  <c r="W23" i="1"/>
  <c r="W25" i="1"/>
  <c r="W7" i="1"/>
  <c r="W4" i="1"/>
  <c r="W20" i="1"/>
  <c r="W11" i="1"/>
  <c r="W12" i="1"/>
  <c r="W6" i="1"/>
  <c r="V26" i="1"/>
  <c r="V5" i="1"/>
  <c r="V13" i="1"/>
  <c r="V23" i="1"/>
  <c r="V25" i="1"/>
  <c r="V7" i="1"/>
  <c r="V4" i="1"/>
  <c r="V20" i="1"/>
  <c r="V11" i="1"/>
  <c r="V12" i="1"/>
  <c r="V6" i="1"/>
  <c r="U26" i="1"/>
  <c r="U5" i="1"/>
  <c r="U13" i="1"/>
  <c r="U23" i="1"/>
  <c r="U25" i="1"/>
  <c r="U7" i="1"/>
  <c r="U4" i="1"/>
  <c r="U20" i="1"/>
  <c r="U11" i="1"/>
  <c r="U12" i="1"/>
  <c r="U6" i="1"/>
  <c r="L8" i="1"/>
  <c r="L19" i="1"/>
  <c r="M19" i="1"/>
  <c r="L9" i="1"/>
  <c r="L10" i="1"/>
  <c r="L18" i="1"/>
  <c r="L17" i="1"/>
  <c r="S24" i="1"/>
  <c r="S10" i="1"/>
  <c r="S14" i="1"/>
  <c r="S17" i="1"/>
  <c r="AB17" i="1"/>
  <c r="S18" i="1"/>
  <c r="AB18" i="1"/>
  <c r="S8" i="1"/>
  <c r="S21" i="1"/>
  <c r="AB21" i="1"/>
  <c r="AB24" i="1"/>
  <c r="AB10" i="1"/>
  <c r="AB14" i="1"/>
  <c r="S22" i="1"/>
  <c r="AB22" i="1"/>
  <c r="S9" i="1"/>
  <c r="AB9" i="1"/>
  <c r="S16" i="1"/>
  <c r="S19" i="1"/>
  <c r="AB19" i="1"/>
  <c r="AB8" i="1"/>
  <c r="AB16" i="1"/>
  <c r="AA17" i="1"/>
  <c r="AA18" i="1"/>
  <c r="AA21" i="1"/>
  <c r="AA24" i="1"/>
  <c r="AA10" i="1"/>
  <c r="AA14" i="1"/>
  <c r="AA22" i="1"/>
  <c r="AA9" i="1"/>
  <c r="AA19" i="1"/>
  <c r="AA8" i="1"/>
  <c r="AA16" i="1"/>
  <c r="Z17" i="1"/>
  <c r="Z18" i="1"/>
  <c r="Z21" i="1"/>
  <c r="Z24" i="1"/>
  <c r="Z10" i="1"/>
  <c r="Z14" i="1"/>
  <c r="Z22" i="1"/>
  <c r="Z9" i="1"/>
  <c r="Z19" i="1"/>
  <c r="Z8" i="1"/>
  <c r="Z16" i="1"/>
  <c r="Y17" i="1"/>
  <c r="Y18" i="1"/>
  <c r="Y21" i="1"/>
  <c r="Y24" i="1"/>
  <c r="Y10" i="1"/>
  <c r="Y14" i="1"/>
  <c r="Y22" i="1"/>
  <c r="Y9" i="1"/>
  <c r="Y19" i="1"/>
  <c r="Y8" i="1"/>
  <c r="Y16" i="1"/>
  <c r="X17" i="1"/>
  <c r="X18" i="1"/>
  <c r="X21" i="1"/>
  <c r="X24" i="1"/>
  <c r="X10" i="1"/>
  <c r="X14" i="1"/>
  <c r="X22" i="1"/>
  <c r="X9" i="1"/>
  <c r="X19" i="1"/>
  <c r="X8" i="1"/>
  <c r="X16" i="1"/>
  <c r="W17" i="1"/>
  <c r="W18" i="1"/>
  <c r="W21" i="1"/>
  <c r="W24" i="1"/>
  <c r="W10" i="1"/>
  <c r="W14" i="1"/>
  <c r="W22" i="1"/>
  <c r="W9" i="1"/>
  <c r="W19" i="1"/>
  <c r="W8" i="1"/>
  <c r="W16" i="1"/>
  <c r="V17" i="1"/>
  <c r="V18" i="1"/>
  <c r="V21" i="1"/>
  <c r="V24" i="1"/>
  <c r="V10" i="1"/>
  <c r="V14" i="1"/>
  <c r="V22" i="1"/>
  <c r="V9" i="1"/>
  <c r="V19" i="1"/>
  <c r="V8" i="1"/>
  <c r="V16" i="1"/>
  <c r="U17" i="1"/>
  <c r="U18" i="1"/>
  <c r="U21" i="1"/>
  <c r="U24" i="1"/>
  <c r="U10" i="1"/>
  <c r="U14" i="1"/>
  <c r="U22" i="1"/>
  <c r="U9" i="1"/>
  <c r="U19" i="1"/>
  <c r="U8" i="1"/>
  <c r="U16" i="1"/>
</calcChain>
</file>

<file path=xl/sharedStrings.xml><?xml version="1.0" encoding="utf-8"?>
<sst xmlns="http://schemas.openxmlformats.org/spreadsheetml/2006/main" count="55" uniqueCount="49">
  <si>
    <t>Start</t>
  </si>
  <si>
    <t>wp1</t>
  </si>
  <si>
    <t>wp2</t>
  </si>
  <si>
    <t>wp3</t>
  </si>
  <si>
    <t>wp4</t>
  </si>
  <si>
    <t>wp5</t>
  </si>
  <si>
    <t>wp6</t>
  </si>
  <si>
    <t>Team</t>
  </si>
  <si>
    <t>etappe 1</t>
  </si>
  <si>
    <t>etappe 2</t>
  </si>
  <si>
    <t>etappe 3</t>
  </si>
  <si>
    <t>etappe 4</t>
  </si>
  <si>
    <t>etappe5</t>
  </si>
  <si>
    <t>etappe 6</t>
  </si>
  <si>
    <t>etappe7</t>
  </si>
  <si>
    <t>eindtijd</t>
  </si>
  <si>
    <t>Plaats</t>
  </si>
  <si>
    <t>Team / Afstand</t>
  </si>
  <si>
    <t>Km/uur</t>
  </si>
  <si>
    <t>etappe 5</t>
  </si>
  <si>
    <t>etappe 7</t>
  </si>
  <si>
    <t>Rondje Spaarndam</t>
  </si>
  <si>
    <t>finish</t>
  </si>
  <si>
    <t>AV Haarlem 3</t>
  </si>
  <si>
    <t>Team Droste</t>
  </si>
  <si>
    <t>Kloktijd</t>
  </si>
  <si>
    <t>Start was om</t>
  </si>
  <si>
    <t>Tijden per loper</t>
  </si>
  <si>
    <t xml:space="preserve">Doorkomsttijden </t>
  </si>
  <si>
    <t>AV Haarlem 1 </t>
  </si>
  <si>
    <t>AV Haarlem 2</t>
  </si>
  <si>
    <t>Runacademy</t>
  </si>
  <si>
    <t>RunX</t>
  </si>
  <si>
    <t>Cios</t>
  </si>
  <si>
    <t>Cool Down Specialists</t>
  </si>
  <si>
    <t>Daar komt Coby</t>
  </si>
  <si>
    <t>Een frisse start</t>
  </si>
  <si>
    <t>Gewoon Doen 1</t>
  </si>
  <si>
    <t>Gewoon Doen 2</t>
  </si>
  <si>
    <t>Hardloopgroepje 1</t>
  </si>
  <si>
    <t>Hardloopgroepje 2</t>
  </si>
  <si>
    <t>IZGS 1 (team Marliz)</t>
  </si>
  <si>
    <t>IZGS 2(team Bram)</t>
  </si>
  <si>
    <t>Jaspers Runnngteam</t>
  </si>
  <si>
    <t xml:space="preserve">KennemerRunners </t>
  </si>
  <si>
    <t>Loopgroep 03 A (Ilse)</t>
  </si>
  <si>
    <t>Loopgroep 03 B (Sander)</t>
  </si>
  <si>
    <t>VariFit Bootcamp</t>
  </si>
  <si>
    <t>Go on the 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</si>
</sst>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1">
    <font>
      <sz val="12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8000"/>
      <name val="Calibri"/>
      <family val="2"/>
      <scheme val="minor"/>
    </font>
    <font>
      <sz val="12"/>
      <color theme="6" tint="-0.49998474074526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3"/>
      <name val="Telefont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21" fontId="0" fillId="0" borderId="0" xfId="0" applyNumberFormat="1"/>
    <xf numFmtId="0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/>
    <xf numFmtId="164" fontId="0" fillId="0" borderId="0" xfId="0" applyNumberFormat="1"/>
    <xf numFmtId="164" fontId="2" fillId="0" borderId="0" xfId="0" applyNumberFormat="1" applyFont="1" applyAlignment="1">
      <alignment horizontal="right"/>
    </xf>
    <xf numFmtId="2" fontId="0" fillId="0" borderId="0" xfId="0" applyNumberFormat="1"/>
    <xf numFmtId="21" fontId="3" fillId="0" borderId="0" xfId="0" applyNumberFormat="1" applyFont="1"/>
    <xf numFmtId="0" fontId="0" fillId="0" borderId="0" xfId="0" applyAlignment="1">
      <alignment horizontal="center"/>
    </xf>
    <xf numFmtId="21" fontId="0" fillId="0" borderId="0" xfId="0" applyNumberFormat="1" applyFont="1" applyAlignment="1">
      <alignment horizontal="right"/>
    </xf>
    <xf numFmtId="0" fontId="2" fillId="2" borderId="0" xfId="0" applyNumberFormat="1" applyFont="1" applyFill="1" applyAlignment="1">
      <alignment horizontal="right"/>
    </xf>
    <xf numFmtId="1" fontId="4" fillId="0" borderId="0" xfId="0" applyNumberFormat="1" applyFont="1"/>
    <xf numFmtId="21" fontId="0" fillId="0" borderId="0" xfId="0" applyNumberFormat="1" applyFont="1"/>
    <xf numFmtId="1" fontId="5" fillId="0" borderId="0" xfId="0" applyNumberFormat="1" applyFont="1"/>
    <xf numFmtId="21" fontId="6" fillId="0" borderId="0" xfId="0" applyNumberFormat="1" applyFont="1"/>
    <xf numFmtId="0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2" fontId="6" fillId="0" borderId="0" xfId="0" applyNumberFormat="1" applyFont="1"/>
    <xf numFmtId="164" fontId="6" fillId="0" borderId="0" xfId="0" applyNumberFormat="1" applyFont="1"/>
    <xf numFmtId="2" fontId="0" fillId="0" borderId="0" xfId="0" applyNumberFormat="1" applyAlignment="1">
      <alignment horizontal="left"/>
    </xf>
    <xf numFmtId="21" fontId="0" fillId="0" borderId="0" xfId="0" applyNumberFormat="1" applyAlignment="1">
      <alignment horizontal="left"/>
    </xf>
    <xf numFmtId="0" fontId="3" fillId="0" borderId="0" xfId="0" applyFont="1"/>
    <xf numFmtId="0" fontId="8" fillId="0" borderId="0" xfId="0" applyFont="1"/>
    <xf numFmtId="0" fontId="9" fillId="0" borderId="0" xfId="0" applyNumberFormat="1" applyFont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/>
    </xf>
    <xf numFmtId="21" fontId="10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2"/>
  <sheetViews>
    <sheetView tabSelected="1" zoomScaleNormal="100" workbookViewId="0">
      <selection activeCell="C35" sqref="C35"/>
    </sheetView>
  </sheetViews>
  <sheetFormatPr baseColWidth="10" defaultRowHeight="16"/>
  <cols>
    <col min="2" max="2" width="13" bestFit="1" customWidth="1"/>
    <col min="3" max="3" width="10.83203125" style="2" customWidth="1"/>
    <col min="8" max="8" width="10.5" customWidth="1"/>
    <col min="9" max="9" width="10.83203125" customWidth="1"/>
    <col min="10" max="10" width="7.83203125" style="6" customWidth="1"/>
    <col min="11" max="11" width="37.6640625" style="24" customWidth="1"/>
    <col min="12" max="12" width="14.33203125" customWidth="1"/>
    <col min="14" max="14" width="10.6640625" customWidth="1"/>
    <col min="15" max="15" width="11.6640625" customWidth="1"/>
    <col min="16" max="16" width="13.33203125" customWidth="1"/>
    <col min="18" max="18" width="11.6640625" customWidth="1"/>
    <col min="20" max="23" width="10.83203125" style="7" customWidth="1"/>
    <col min="24" max="25" width="10.83203125" style="21" customWidth="1"/>
    <col min="26" max="27" width="10.83203125" style="7" customWidth="1"/>
    <col min="30" max="30" width="11.33203125" bestFit="1" customWidth="1"/>
  </cols>
  <sheetData>
    <row r="1" spans="1:28">
      <c r="B1" s="27" t="s">
        <v>28</v>
      </c>
      <c r="C1" s="27"/>
      <c r="D1" s="27"/>
      <c r="E1" s="27"/>
      <c r="F1" s="27"/>
      <c r="G1" s="27"/>
      <c r="H1" s="27"/>
      <c r="I1" s="11"/>
      <c r="L1" s="28" t="s">
        <v>27</v>
      </c>
      <c r="M1" s="28"/>
      <c r="N1" s="28"/>
      <c r="O1" s="28"/>
      <c r="P1" s="28"/>
      <c r="Q1" s="28"/>
      <c r="R1" s="28"/>
      <c r="S1" s="28"/>
      <c r="U1" s="29" t="s">
        <v>18</v>
      </c>
      <c r="V1" s="27"/>
      <c r="W1" s="27"/>
      <c r="X1" s="27"/>
      <c r="Y1" s="27"/>
      <c r="Z1" s="27"/>
      <c r="AA1" s="27"/>
      <c r="AB1" s="27"/>
    </row>
    <row r="2" spans="1:28" s="3" customFormat="1" ht="15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13" t="s">
        <v>22</v>
      </c>
      <c r="I2" s="13" t="s">
        <v>25</v>
      </c>
      <c r="J2" s="5"/>
      <c r="K2" s="26" t="s">
        <v>7</v>
      </c>
      <c r="L2" s="4" t="s">
        <v>8</v>
      </c>
      <c r="M2" s="4" t="s">
        <v>9</v>
      </c>
      <c r="N2" s="4" t="s">
        <v>10</v>
      </c>
      <c r="O2" s="4" t="s">
        <v>11</v>
      </c>
      <c r="P2" s="4" t="s">
        <v>19</v>
      </c>
      <c r="Q2" s="4" t="s">
        <v>13</v>
      </c>
      <c r="R2" s="4" t="s">
        <v>20</v>
      </c>
      <c r="S2" s="4" t="s">
        <v>15</v>
      </c>
      <c r="T2" s="8"/>
      <c r="U2" s="4" t="s">
        <v>8</v>
      </c>
      <c r="V2" s="4" t="s">
        <v>9</v>
      </c>
      <c r="W2" s="4" t="s">
        <v>10</v>
      </c>
      <c r="X2" s="18" t="s">
        <v>11</v>
      </c>
      <c r="Y2" s="18" t="s">
        <v>12</v>
      </c>
      <c r="Z2" s="4" t="s">
        <v>13</v>
      </c>
      <c r="AA2" s="4" t="s">
        <v>14</v>
      </c>
      <c r="AB2" s="4" t="s">
        <v>15</v>
      </c>
    </row>
    <row r="3" spans="1:28" s="3" customFormat="1">
      <c r="C3" s="4"/>
      <c r="D3" s="4"/>
      <c r="E3" s="4"/>
      <c r="F3" s="4"/>
      <c r="G3" s="4"/>
      <c r="H3" s="4"/>
      <c r="I3" s="4"/>
      <c r="J3" s="5" t="s">
        <v>16</v>
      </c>
      <c r="K3" s="26" t="s">
        <v>17</v>
      </c>
      <c r="L3" s="4">
        <v>6.6</v>
      </c>
      <c r="M3" s="4">
        <v>11</v>
      </c>
      <c r="N3" s="4">
        <v>8.4</v>
      </c>
      <c r="O3" s="4">
        <v>8.3000000000000007</v>
      </c>
      <c r="P3" s="4">
        <v>5.4</v>
      </c>
      <c r="Q3" s="4">
        <v>7.6</v>
      </c>
      <c r="R3" s="4">
        <v>4.3</v>
      </c>
      <c r="S3" s="2">
        <f t="shared" ref="S3" si="0">SUM(L3:R3)</f>
        <v>51.599999999999994</v>
      </c>
      <c r="T3" s="8"/>
      <c r="U3" s="8"/>
      <c r="V3" s="8"/>
      <c r="W3" s="8"/>
      <c r="X3" s="19"/>
      <c r="Y3" s="19"/>
      <c r="Z3" s="8"/>
      <c r="AA3" s="8"/>
    </row>
    <row r="4" spans="1:28" ht="17">
      <c r="A4" s="1">
        <f>$B$28</f>
        <v>0.375</v>
      </c>
      <c r="B4" s="1">
        <v>0.39300925925925928</v>
      </c>
      <c r="C4" s="1">
        <v>0.41900462962962964</v>
      </c>
      <c r="D4" s="1">
        <v>0.44131944444444443</v>
      </c>
      <c r="E4" s="1">
        <v>0.46134259259259264</v>
      </c>
      <c r="F4" s="1">
        <v>0.4758680555555555</v>
      </c>
      <c r="G4" s="1">
        <v>0.49890046296296298</v>
      </c>
      <c r="H4" s="1">
        <v>0.51245370370370369</v>
      </c>
      <c r="I4" s="1">
        <f>H4-A4</f>
        <v>0.13745370370370369</v>
      </c>
      <c r="J4" s="14">
        <v>1</v>
      </c>
      <c r="K4" s="25" t="s">
        <v>43</v>
      </c>
      <c r="L4" s="1">
        <f>B4-A4</f>
        <v>1.800925925925928E-2</v>
      </c>
      <c r="M4" s="1">
        <f>C4-B4</f>
        <v>2.5995370370370363E-2</v>
      </c>
      <c r="N4" s="1">
        <f>D4-C4</f>
        <v>2.2314814814814787E-2</v>
      </c>
      <c r="O4" s="17">
        <f>E4-D4</f>
        <v>2.0023148148148207E-2</v>
      </c>
      <c r="P4" s="17">
        <f>F4-E4</f>
        <v>1.4525462962962865E-2</v>
      </c>
      <c r="Q4" s="1">
        <f>G4-F4</f>
        <v>2.3032407407407474E-2</v>
      </c>
      <c r="R4" s="1">
        <f>H4-G4</f>
        <v>1.3553240740740713E-2</v>
      </c>
      <c r="S4" s="1">
        <f>SUM(L4:R4)</f>
        <v>0.13745370370370369</v>
      </c>
      <c r="U4" s="9">
        <f>(L$3/L4)/24</f>
        <v>15.26992287917736</v>
      </c>
      <c r="V4" s="9">
        <f>(M$3/M4)/24</f>
        <v>17.631344612644707</v>
      </c>
      <c r="W4" s="9">
        <f>(N$3/N4)/24</f>
        <v>15.684647302904585</v>
      </c>
      <c r="X4" s="20">
        <f>(O$3/O4)/24</f>
        <v>17.271676300577987</v>
      </c>
      <c r="Y4" s="20">
        <f>(P$3/P4)/24</f>
        <v>15.490039840637555</v>
      </c>
      <c r="Z4" s="9">
        <f>(Q$3/Q4)/24</f>
        <v>13.748743718592925</v>
      </c>
      <c r="AA4" s="9">
        <f>(R$3/R4)/24</f>
        <v>13.219470538001735</v>
      </c>
      <c r="AB4" s="9">
        <f>(S$3/S4)/24</f>
        <v>15.641630178511283</v>
      </c>
    </row>
    <row r="5" spans="1:28" ht="17">
      <c r="A5" s="1">
        <f>$B$28</f>
        <v>0.375</v>
      </c>
      <c r="B5" s="1">
        <v>0.39546296296296296</v>
      </c>
      <c r="C5" s="15">
        <v>0.42261574074074071</v>
      </c>
      <c r="D5" s="1">
        <v>0.44768518518518513</v>
      </c>
      <c r="E5" s="1">
        <v>0.47057870370370369</v>
      </c>
      <c r="F5" s="1">
        <v>0.48620370370370369</v>
      </c>
      <c r="G5" s="1">
        <v>0.50630787037037039</v>
      </c>
      <c r="H5" s="1">
        <v>0.51712962962962961</v>
      </c>
      <c r="I5" s="1">
        <f>H5-A5</f>
        <v>0.14212962962962961</v>
      </c>
      <c r="J5" s="14">
        <v>2</v>
      </c>
      <c r="K5" s="25" t="s">
        <v>29</v>
      </c>
      <c r="L5" s="1">
        <f>B5-A5</f>
        <v>2.0462962962962961E-2</v>
      </c>
      <c r="M5" s="1">
        <f>C5-B5</f>
        <v>2.7152777777777748E-2</v>
      </c>
      <c r="N5" s="1">
        <f>D5-C5</f>
        <v>2.5069444444444422E-2</v>
      </c>
      <c r="O5" s="17">
        <f>E5-D5</f>
        <v>2.2893518518518563E-2</v>
      </c>
      <c r="P5" s="17">
        <f>F5-E5</f>
        <v>1.5625E-2</v>
      </c>
      <c r="Q5" s="1">
        <f>G5-F5</f>
        <v>2.0104166666666701E-2</v>
      </c>
      <c r="R5" s="1">
        <f>H5-G5</f>
        <v>1.0821759259259212E-2</v>
      </c>
      <c r="S5" s="1">
        <f>SUM(L5:R5)</f>
        <v>0.14212962962962961</v>
      </c>
      <c r="U5" s="9">
        <f>(L$3/L5)/24</f>
        <v>13.438914027149323</v>
      </c>
      <c r="V5" s="9">
        <f>(M$3/M5)/24</f>
        <v>16.879795396419457</v>
      </c>
      <c r="W5" s="9">
        <f>(N$3/N5)/24</f>
        <v>13.961218836565109</v>
      </c>
      <c r="X5" s="20">
        <f>(O$3/O5)/24</f>
        <v>15.106167846309376</v>
      </c>
      <c r="Y5" s="20">
        <f>(P$3/P5)/24</f>
        <v>14.4</v>
      </c>
      <c r="Z5" s="9">
        <f>(Q$3/Q5)/24</f>
        <v>15.751295336787537</v>
      </c>
      <c r="AA5" s="9">
        <f>(R$3/R5)/24</f>
        <v>16.556149732620394</v>
      </c>
      <c r="AB5" s="9">
        <f>(S$3/S5)/24</f>
        <v>15.127035830618894</v>
      </c>
    </row>
    <row r="6" spans="1:28" ht="17">
      <c r="A6" s="1">
        <f>$B$28</f>
        <v>0.375</v>
      </c>
      <c r="B6" s="1">
        <v>0.39256944444444447</v>
      </c>
      <c r="C6" s="1">
        <v>0.4230902777777778</v>
      </c>
      <c r="D6" s="1">
        <v>0.44594907407407408</v>
      </c>
      <c r="E6" s="1">
        <v>0.47037037037037038</v>
      </c>
      <c r="F6" s="1">
        <v>0.48761574074074071</v>
      </c>
      <c r="G6" s="1">
        <v>0.51128472222222221</v>
      </c>
      <c r="H6" s="1">
        <v>0.52792824074074074</v>
      </c>
      <c r="I6" s="1">
        <f>H6-A6</f>
        <v>0.15292824074074074</v>
      </c>
      <c r="J6" s="14">
        <v>3</v>
      </c>
      <c r="K6" s="25" t="s">
        <v>41</v>
      </c>
      <c r="L6" s="1">
        <f>B6-A6</f>
        <v>1.7569444444444471E-2</v>
      </c>
      <c r="M6" s="1">
        <f>C6-B6</f>
        <v>3.052083333333333E-2</v>
      </c>
      <c r="N6" s="1">
        <f>D6-C6</f>
        <v>2.285879629629628E-2</v>
      </c>
      <c r="O6" s="17">
        <f>E6-D6</f>
        <v>2.4421296296296302E-2</v>
      </c>
      <c r="P6" s="17">
        <f>F6-E6</f>
        <v>1.7245370370370328E-2</v>
      </c>
      <c r="Q6" s="1">
        <f>G6-F6</f>
        <v>2.3668981481481499E-2</v>
      </c>
      <c r="R6" s="1">
        <f>H6-G6</f>
        <v>1.664351851851853E-2</v>
      </c>
      <c r="S6" s="1">
        <f>SUM(L6:R6)</f>
        <v>0.15292824074074074</v>
      </c>
      <c r="U6" s="9">
        <f>(L$3/L6)/24</f>
        <v>15.652173913043454</v>
      </c>
      <c r="V6" s="9">
        <f>(M$3/M6)/24</f>
        <v>15.017064846416384</v>
      </c>
      <c r="W6" s="9">
        <f>(N$3/N6)/24</f>
        <v>15.311392405063302</v>
      </c>
      <c r="X6" s="20">
        <f>(O$3/O6)/24</f>
        <v>14.16113744075829</v>
      </c>
      <c r="Y6" s="20">
        <f>(P$3/P6)/24</f>
        <v>13.046979865771846</v>
      </c>
      <c r="Z6" s="9">
        <f>(Q$3/Q6)/24</f>
        <v>13.378973105134463</v>
      </c>
      <c r="AA6" s="9">
        <f>(R$3/R6)/24</f>
        <v>10.764951321279547</v>
      </c>
      <c r="AB6" s="9">
        <f>(S$3/S6)/24</f>
        <v>14.05888140467721</v>
      </c>
    </row>
    <row r="7" spans="1:28" ht="17">
      <c r="A7" s="1">
        <f>$B$28</f>
        <v>0.375</v>
      </c>
      <c r="B7" s="1">
        <v>0.39590277777777777</v>
      </c>
      <c r="C7" s="1">
        <v>0.42598379629629629</v>
      </c>
      <c r="D7" s="1">
        <v>0.45067129629629626</v>
      </c>
      <c r="E7" s="1">
        <v>0.4777777777777778</v>
      </c>
      <c r="F7" s="1">
        <v>0.49534722222222222</v>
      </c>
      <c r="G7" s="1">
        <v>0.51709490740740738</v>
      </c>
      <c r="H7" s="1">
        <v>0.5305671296296296</v>
      </c>
      <c r="I7" s="1">
        <f>H7-A7</f>
        <v>0.1555671296296296</v>
      </c>
      <c r="J7" s="14">
        <v>4</v>
      </c>
      <c r="K7" s="25" t="s">
        <v>42</v>
      </c>
      <c r="L7" s="1">
        <f>B7-A7</f>
        <v>2.090277777777777E-2</v>
      </c>
      <c r="M7" s="1">
        <f>C7-B7</f>
        <v>3.0081018518518521E-2</v>
      </c>
      <c r="N7" s="1">
        <f>D7-C7</f>
        <v>2.4687499999999973E-2</v>
      </c>
      <c r="O7" s="17">
        <f>E7-D7</f>
        <v>2.7106481481481537E-2</v>
      </c>
      <c r="P7" s="17">
        <f>F7-E7</f>
        <v>1.7569444444444415E-2</v>
      </c>
      <c r="Q7" s="1">
        <f>G7-F7</f>
        <v>2.1747685185185162E-2</v>
      </c>
      <c r="R7" s="1">
        <f>H7-G7</f>
        <v>1.3472222222222219E-2</v>
      </c>
      <c r="S7" s="1">
        <f>SUM(L7:R7)</f>
        <v>0.1555671296296296</v>
      </c>
      <c r="U7" s="9">
        <f>(L$3/L7)/24</f>
        <v>13.156146179401999</v>
      </c>
      <c r="V7" s="9">
        <f>(M$3/M7)/24</f>
        <v>15.23662947287418</v>
      </c>
      <c r="W7" s="9">
        <f>(N$3/N7)/24</f>
        <v>14.177215189873435</v>
      </c>
      <c r="X7" s="20">
        <f>(O$3/O7)/24</f>
        <v>12.7583262169086</v>
      </c>
      <c r="Y7" s="20">
        <f>(P$3/P7)/24</f>
        <v>12.806324110671959</v>
      </c>
      <c r="Z7" s="9">
        <f>(Q$3/Q7)/24</f>
        <v>14.560936668440675</v>
      </c>
      <c r="AA7" s="9">
        <f>(R$3/R7)/24</f>
        <v>13.298969072164951</v>
      </c>
      <c r="AB7" s="9">
        <f>(S$3/S7)/24</f>
        <v>13.820400267837215</v>
      </c>
    </row>
    <row r="8" spans="1:28" ht="17">
      <c r="A8" s="1">
        <f>$B$28</f>
        <v>0.375</v>
      </c>
      <c r="B8" s="12">
        <v>0.39217592592592593</v>
      </c>
      <c r="C8" s="1">
        <v>0.42182870370370368</v>
      </c>
      <c r="D8" s="1">
        <v>0.44849537037037041</v>
      </c>
      <c r="E8" s="1">
        <v>0.47175925925925927</v>
      </c>
      <c r="F8" s="1">
        <v>0.4918865740740741</v>
      </c>
      <c r="G8" s="1">
        <v>0.51749999999999996</v>
      </c>
      <c r="H8" s="1">
        <v>0.53221064814814811</v>
      </c>
      <c r="I8" s="1">
        <f>H8-A8</f>
        <v>0.15721064814814811</v>
      </c>
      <c r="J8" s="14">
        <v>5</v>
      </c>
      <c r="K8" s="25" t="s">
        <v>32</v>
      </c>
      <c r="L8" s="1">
        <f>B8-A8</f>
        <v>1.7175925925925928E-2</v>
      </c>
      <c r="M8" s="1">
        <f>C8-B8</f>
        <v>2.965277777777775E-2</v>
      </c>
      <c r="N8" s="1">
        <f>D8-C8</f>
        <v>2.6666666666666727E-2</v>
      </c>
      <c r="O8" s="17">
        <f>E8-D8</f>
        <v>2.3263888888888862E-2</v>
      </c>
      <c r="P8" s="17">
        <f>F8-E8</f>
        <v>2.0127314814814834E-2</v>
      </c>
      <c r="Q8" s="1">
        <f>G8-F8</f>
        <v>2.5613425925925859E-2</v>
      </c>
      <c r="R8" s="1">
        <f>H8-G8</f>
        <v>1.4710648148148153E-2</v>
      </c>
      <c r="S8" s="1">
        <f>SUM(L8:R8)</f>
        <v>0.15721064814814811</v>
      </c>
      <c r="T8" s="8"/>
      <c r="U8" s="9">
        <f>(L$3/L8)/24</f>
        <v>16.010781671159027</v>
      </c>
      <c r="V8" s="9">
        <f>(M$3/M8)/24</f>
        <v>15.456674473067929</v>
      </c>
      <c r="W8" s="9">
        <f>(N$3/N8)/24</f>
        <v>13.124999999999972</v>
      </c>
      <c r="X8" s="20">
        <f>(O$3/O8)/24</f>
        <v>14.865671641791062</v>
      </c>
      <c r="Y8" s="20">
        <f>(P$3/P8)/24</f>
        <v>11.178838412880957</v>
      </c>
      <c r="Z8" s="9">
        <f>(Q$3/Q8)/24</f>
        <v>12.36330772706736</v>
      </c>
      <c r="AA8" s="9">
        <f>(R$3/R8)/24</f>
        <v>12.179386309992127</v>
      </c>
      <c r="AB8" s="9">
        <f>(S$3/S8)/24</f>
        <v>13.675918427446073</v>
      </c>
    </row>
    <row r="9" spans="1:28" ht="17">
      <c r="A9" s="1">
        <f>$B$28</f>
        <v>0.375</v>
      </c>
      <c r="B9" s="1">
        <v>0.3919212962962963</v>
      </c>
      <c r="C9" s="1">
        <v>0.42495370370370367</v>
      </c>
      <c r="D9" s="1">
        <v>0.4503240740740741</v>
      </c>
      <c r="E9" s="1">
        <v>0.47783564814814811</v>
      </c>
      <c r="F9" s="1">
        <v>0.49473379629629632</v>
      </c>
      <c r="G9" s="1">
        <v>0.51915509259259263</v>
      </c>
      <c r="H9" s="1">
        <v>0.53318287037037038</v>
      </c>
      <c r="I9" s="1">
        <f>H9-A9</f>
        <v>0.15818287037037038</v>
      </c>
      <c r="J9" s="14">
        <v>6</v>
      </c>
      <c r="K9" s="25" t="s">
        <v>44</v>
      </c>
      <c r="L9" s="1">
        <f>B9-A9</f>
        <v>1.6921296296296295E-2</v>
      </c>
      <c r="M9" s="1">
        <f>C9-B9</f>
        <v>3.3032407407407371E-2</v>
      </c>
      <c r="N9" s="1">
        <f>D9-C9</f>
        <v>2.5370370370370432E-2</v>
      </c>
      <c r="O9" s="17">
        <f>E9-D9</f>
        <v>2.7511574074074008E-2</v>
      </c>
      <c r="P9" s="17">
        <f>F9-E9</f>
        <v>1.6898148148148218E-2</v>
      </c>
      <c r="Q9" s="1">
        <f>G9-F9</f>
        <v>2.4421296296296302E-2</v>
      </c>
      <c r="R9" s="1">
        <f>H9-G9</f>
        <v>1.402777777777775E-2</v>
      </c>
      <c r="S9" s="1">
        <f>SUM(L9:R9)</f>
        <v>0.15818287037037038</v>
      </c>
      <c r="T9" s="8"/>
      <c r="U9" s="9">
        <f>(L$3/L9)/24</f>
        <v>16.251709986320112</v>
      </c>
      <c r="V9" s="9">
        <f>(M$3/M9)/24</f>
        <v>13.875262789067989</v>
      </c>
      <c r="W9" s="9">
        <f>(N$3/N9)/24</f>
        <v>13.795620437956172</v>
      </c>
      <c r="X9" s="20">
        <f>(O$3/O9)/24</f>
        <v>12.57046697517883</v>
      </c>
      <c r="Y9" s="20">
        <f>(P$3/P9)/24</f>
        <v>13.315068493150632</v>
      </c>
      <c r="Z9" s="9">
        <f>(Q$3/Q9)/24</f>
        <v>12.96682464454976</v>
      </c>
      <c r="AA9" s="9">
        <f>(R$3/R9)/24</f>
        <v>12.772277227722796</v>
      </c>
      <c r="AB9" s="9">
        <f>(S$3/S9)/24</f>
        <v>13.591863613082607</v>
      </c>
    </row>
    <row r="10" spans="1:28" ht="17">
      <c r="A10" s="1">
        <f>$B$28</f>
        <v>0.375</v>
      </c>
      <c r="B10" s="1">
        <v>0.39583333333333331</v>
      </c>
      <c r="C10" s="1">
        <v>0.4279513888888889</v>
      </c>
      <c r="D10" s="1">
        <v>0.45807870370370374</v>
      </c>
      <c r="E10" s="1">
        <v>0.48929398148148145</v>
      </c>
      <c r="F10" s="1">
        <v>0.50400462962962966</v>
      </c>
      <c r="G10" s="1">
        <v>0.52503472222222225</v>
      </c>
      <c r="H10" s="1">
        <v>0.54195601851851849</v>
      </c>
      <c r="I10" s="1">
        <f>H10-A10</f>
        <v>0.16695601851851849</v>
      </c>
      <c r="J10" s="14">
        <v>7</v>
      </c>
      <c r="K10" s="25" t="s">
        <v>47</v>
      </c>
      <c r="L10" s="1">
        <f>B10-A10</f>
        <v>2.0833333333333315E-2</v>
      </c>
      <c r="M10" s="1">
        <f>C10-B10</f>
        <v>3.211805555555558E-2</v>
      </c>
      <c r="N10" s="1">
        <f>D10-C10</f>
        <v>3.0127314814814843E-2</v>
      </c>
      <c r="O10" s="17">
        <f>E10-D10</f>
        <v>3.1215277777777717E-2</v>
      </c>
      <c r="P10" s="17">
        <f>F10-E10</f>
        <v>1.4710648148148209E-2</v>
      </c>
      <c r="Q10" s="1">
        <f>G10-F10</f>
        <v>2.1030092592592586E-2</v>
      </c>
      <c r="R10" s="1">
        <f>H10-G10</f>
        <v>1.692129629629624E-2</v>
      </c>
      <c r="S10" s="1">
        <f>SUM(L10:R10)</f>
        <v>0.16695601851851849</v>
      </c>
      <c r="T10" s="8"/>
      <c r="U10" s="9">
        <f>(L$3/L10)/24</f>
        <v>13.20000000000001</v>
      </c>
      <c r="V10" s="9">
        <f>(M$3/M10)/24</f>
        <v>14.27027027027026</v>
      </c>
      <c r="W10" s="9">
        <f>(N$3/N10)/24</f>
        <v>11.617364579331531</v>
      </c>
      <c r="X10" s="20">
        <f>(O$3/O10)/24</f>
        <v>11.078976640711923</v>
      </c>
      <c r="Y10" s="20">
        <f>(P$3/P10)/24</f>
        <v>15.295043273013313</v>
      </c>
      <c r="Z10" s="9">
        <f>(Q$3/Q10)/24</f>
        <v>15.057787561915248</v>
      </c>
      <c r="AA10" s="9">
        <f>(R$3/R10)/24</f>
        <v>10.588235294117682</v>
      </c>
      <c r="AB10" s="9">
        <f>(S$3/S10)/24</f>
        <v>12.877642980935876</v>
      </c>
    </row>
    <row r="11" spans="1:28" ht="17">
      <c r="A11" s="1">
        <f>$B$28</f>
        <v>0.375</v>
      </c>
      <c r="B11" s="1">
        <v>0.39731481481481484</v>
      </c>
      <c r="C11" s="1">
        <v>0.43078703703703702</v>
      </c>
      <c r="D11" s="1">
        <v>0.45844907407407409</v>
      </c>
      <c r="E11" s="1">
        <v>0.48425925925925922</v>
      </c>
      <c r="F11" s="1">
        <v>0.50377314814814811</v>
      </c>
      <c r="G11" s="1">
        <v>0.5295023148148148</v>
      </c>
      <c r="H11" s="1">
        <v>0.54401620370370374</v>
      </c>
      <c r="I11" s="1">
        <f>H11-A11</f>
        <v>0.16901620370370374</v>
      </c>
      <c r="J11" s="14">
        <v>8</v>
      </c>
      <c r="K11" s="25" t="s">
        <v>33</v>
      </c>
      <c r="L11" s="1">
        <f>B11-A11</f>
        <v>2.2314814814814843E-2</v>
      </c>
      <c r="M11" s="1">
        <f>C11-B11</f>
        <v>3.3472222222222181E-2</v>
      </c>
      <c r="N11" s="1">
        <f>D11-C11</f>
        <v>2.7662037037037068E-2</v>
      </c>
      <c r="O11" s="17">
        <f>E11-D11</f>
        <v>2.581018518518513E-2</v>
      </c>
      <c r="P11" s="17">
        <f>F11-E11</f>
        <v>1.9513888888888886E-2</v>
      </c>
      <c r="Q11" s="1">
        <f>G11-F11</f>
        <v>2.5729166666666692E-2</v>
      </c>
      <c r="R11" s="1">
        <f>H11-G11</f>
        <v>1.4513888888888937E-2</v>
      </c>
      <c r="S11" s="1">
        <f>SUM(L11:R11)</f>
        <v>0.16901620370370374</v>
      </c>
      <c r="U11" s="9">
        <f>(L$3/L11)/24</f>
        <v>12.323651452282142</v>
      </c>
      <c r="V11" s="9">
        <f>(M$3/M11)/24</f>
        <v>13.692946058091303</v>
      </c>
      <c r="W11" s="9">
        <f>(N$3/N11)/24</f>
        <v>12.652719665271952</v>
      </c>
      <c r="X11" s="20">
        <f>(O$3/O11)/24</f>
        <v>13.399103139013484</v>
      </c>
      <c r="Y11" s="20">
        <f>(P$3/P11)/24</f>
        <v>11.530249110320286</v>
      </c>
      <c r="Z11" s="9">
        <f>(Q$3/Q11)/24</f>
        <v>12.307692307692294</v>
      </c>
      <c r="AA11" s="9">
        <f>(R$3/R11)/24</f>
        <v>12.344497607655461</v>
      </c>
      <c r="AB11" s="9">
        <f>(S$3/S11)/24</f>
        <v>12.720673834143666</v>
      </c>
    </row>
    <row r="12" spans="1:28" ht="17">
      <c r="A12" s="1">
        <f>$B$28</f>
        <v>0.375</v>
      </c>
      <c r="B12" s="1">
        <v>0.39745370370370375</v>
      </c>
      <c r="C12" s="1">
        <v>0.42768518518518522</v>
      </c>
      <c r="D12" s="1">
        <v>0.45680555555555552</v>
      </c>
      <c r="E12" s="1">
        <v>0.48188657407407409</v>
      </c>
      <c r="F12" s="1">
        <v>0.50297453703703698</v>
      </c>
      <c r="G12" s="1">
        <v>0.53101851851851845</v>
      </c>
      <c r="H12" s="1">
        <v>0.54614583333333333</v>
      </c>
      <c r="I12" s="1">
        <f>H12-A12</f>
        <v>0.17114583333333333</v>
      </c>
      <c r="J12" s="14">
        <v>9</v>
      </c>
      <c r="K12" s="25" t="s">
        <v>46</v>
      </c>
      <c r="L12" s="1">
        <f>B12-A12</f>
        <v>2.2453703703703753E-2</v>
      </c>
      <c r="M12" s="1">
        <f>C12-B12</f>
        <v>3.023148148148147E-2</v>
      </c>
      <c r="N12" s="1">
        <f>D12-C12</f>
        <v>2.9120370370370297E-2</v>
      </c>
      <c r="O12" s="17">
        <f>E12-D12</f>
        <v>2.5081018518518572E-2</v>
      </c>
      <c r="P12" s="17">
        <f>F12-E12</f>
        <v>2.1087962962962892E-2</v>
      </c>
      <c r="Q12" s="1">
        <f>G12-F12</f>
        <v>2.8043981481481461E-2</v>
      </c>
      <c r="R12" s="1">
        <f>H12-G12</f>
        <v>1.5127314814814885E-2</v>
      </c>
      <c r="S12" s="1">
        <f>SUM(L12:R12)</f>
        <v>0.17114583333333333</v>
      </c>
      <c r="U12" s="9">
        <f>(L$3/L12)/24</f>
        <v>12.247422680412344</v>
      </c>
      <c r="V12" s="9">
        <f>(M$3/M12)/24</f>
        <v>15.160796324655442</v>
      </c>
      <c r="W12" s="9">
        <f>(N$3/N12)/24</f>
        <v>12.019077901430874</v>
      </c>
      <c r="X12" s="20">
        <f>(O$3/O12)/24</f>
        <v>13.788647900322999</v>
      </c>
      <c r="Y12" s="20">
        <f>(P$3/P12)/24</f>
        <v>10.669593852908926</v>
      </c>
      <c r="Z12" s="9">
        <f>(Q$3/Q12)/24</f>
        <v>11.291787040858447</v>
      </c>
      <c r="AA12" s="9">
        <f>(R$3/R12)/24</f>
        <v>11.843917368018309</v>
      </c>
      <c r="AB12" s="9">
        <f>(S$3/S12)/24</f>
        <v>12.562385879488739</v>
      </c>
    </row>
    <row r="13" spans="1:28" ht="17">
      <c r="A13" s="1">
        <f>$B$28</f>
        <v>0.375</v>
      </c>
      <c r="B13" s="1">
        <v>0.39846064814814813</v>
      </c>
      <c r="C13" s="1">
        <v>0.43188657407407405</v>
      </c>
      <c r="D13" s="1">
        <v>0.45824074074074073</v>
      </c>
      <c r="E13" s="1">
        <v>0.4855902777777778</v>
      </c>
      <c r="F13" s="1">
        <v>0.50582175925925921</v>
      </c>
      <c r="G13" s="1">
        <v>0.53370370370370368</v>
      </c>
      <c r="H13" s="1">
        <v>0.54791666666666672</v>
      </c>
      <c r="I13" s="1">
        <f>H13-A13</f>
        <v>0.17291666666666672</v>
      </c>
      <c r="J13" s="14">
        <v>10</v>
      </c>
      <c r="K13" s="25" t="s">
        <v>40</v>
      </c>
      <c r="L13" s="1">
        <f>B13-A13</f>
        <v>2.3460648148148133E-2</v>
      </c>
      <c r="M13" s="1">
        <f>C13-B13</f>
        <v>3.3425925925925914E-2</v>
      </c>
      <c r="N13" s="1">
        <f>D13-C13</f>
        <v>2.6354166666666679E-2</v>
      </c>
      <c r="O13" s="17">
        <f>E13-D13</f>
        <v>2.7349537037037075E-2</v>
      </c>
      <c r="P13" s="17">
        <f>F13-E13</f>
        <v>2.0231481481481406E-2</v>
      </c>
      <c r="Q13" s="1">
        <f>G13-F13</f>
        <v>2.7881944444444473E-2</v>
      </c>
      <c r="R13" s="1">
        <f>H13-G13</f>
        <v>1.4212962962963038E-2</v>
      </c>
      <c r="S13" s="10">
        <f>SUM(L13:R13)</f>
        <v>0.17291666666666672</v>
      </c>
      <c r="U13" s="9">
        <f>(L$3/L13)/24</f>
        <v>11.721756290083874</v>
      </c>
      <c r="V13" s="9">
        <f>(M$3/M13)/24</f>
        <v>13.711911357340725</v>
      </c>
      <c r="W13" s="9">
        <f>(N$3/N13)/24</f>
        <v>13.280632411067188</v>
      </c>
      <c r="X13" s="20">
        <f>(O$3/O13)/24</f>
        <v>12.644942869234008</v>
      </c>
      <c r="Y13" s="20">
        <f>(P$3/P13)/24</f>
        <v>11.121281464530936</v>
      </c>
      <c r="Z13" s="9">
        <f>(Q$3/Q13)/24</f>
        <v>11.357409713574086</v>
      </c>
      <c r="AA13" s="9">
        <f>(R$3/R13)/24</f>
        <v>12.605863192182342</v>
      </c>
      <c r="AB13" s="9">
        <f>(S$3/S13)/24</f>
        <v>12.433734939759033</v>
      </c>
    </row>
    <row r="14" spans="1:28" ht="17">
      <c r="A14" s="1">
        <f>$B$28</f>
        <v>0.375</v>
      </c>
      <c r="B14" s="1">
        <v>0.39858796296296295</v>
      </c>
      <c r="C14" s="1">
        <v>0.43177083333333338</v>
      </c>
      <c r="D14" s="1">
        <v>0.45532407407407405</v>
      </c>
      <c r="E14" s="1">
        <v>0.48252314814814817</v>
      </c>
      <c r="F14" s="1">
        <v>0.50160879629629629</v>
      </c>
      <c r="G14" s="1">
        <v>0.53100694444444441</v>
      </c>
      <c r="H14" s="1">
        <v>0.54943287037037036</v>
      </c>
      <c r="I14" s="1">
        <f>H14-A14</f>
        <v>0.17443287037037036</v>
      </c>
      <c r="J14" s="14">
        <v>11</v>
      </c>
      <c r="K14" s="25" t="s">
        <v>39</v>
      </c>
      <c r="L14" s="1">
        <f>B14-A14</f>
        <v>2.3587962962962949E-2</v>
      </c>
      <c r="M14" s="1">
        <f>C14-B14</f>
        <v>3.3182870370370432E-2</v>
      </c>
      <c r="N14" s="1">
        <f>D14-C14</f>
        <v>2.3553240740740666E-2</v>
      </c>
      <c r="O14" s="17">
        <f>E14-D14</f>
        <v>2.7199074074074125E-2</v>
      </c>
      <c r="P14" s="17">
        <f>F14-E14</f>
        <v>1.9085648148148115E-2</v>
      </c>
      <c r="Q14" s="1">
        <f>G14-F14</f>
        <v>2.9398148148148118E-2</v>
      </c>
      <c r="R14" s="1">
        <f>H14-G14</f>
        <v>1.8425925925925957E-2</v>
      </c>
      <c r="S14" s="1">
        <f>SUM(L14:R14)</f>
        <v>0.17443287037037036</v>
      </c>
      <c r="T14" s="8"/>
      <c r="U14" s="9">
        <f>(L$3/L14)/24</f>
        <v>11.658488714425914</v>
      </c>
      <c r="V14" s="9">
        <f>(M$3/M14)/24</f>
        <v>13.812347401464921</v>
      </c>
      <c r="W14" s="9">
        <f>(N$3/N14)/24</f>
        <v>14.859950859950906</v>
      </c>
      <c r="X14" s="20">
        <f>(O$3/O14)/24</f>
        <v>12.714893617021254</v>
      </c>
      <c r="Y14" s="20">
        <f>(P$3/P14)/24</f>
        <v>11.788963007883588</v>
      </c>
      <c r="Z14" s="9">
        <f>(Q$3/Q14)/24</f>
        <v>10.771653543307098</v>
      </c>
      <c r="AA14" s="9">
        <f>(R$3/R14)/24</f>
        <v>9.7236180904522449</v>
      </c>
      <c r="AB14" s="9">
        <f>(S$3/S14)/24</f>
        <v>12.325658549532214</v>
      </c>
    </row>
    <row r="15" spans="1:28" ht="17">
      <c r="A15" s="1">
        <f>$B$28</f>
        <v>0.375</v>
      </c>
      <c r="B15" s="1">
        <v>0.39458333333333334</v>
      </c>
      <c r="C15" s="17">
        <v>0.42829861111111112</v>
      </c>
      <c r="D15" s="1">
        <v>0.45531250000000001</v>
      </c>
      <c r="E15" s="1">
        <v>0.48857638888888894</v>
      </c>
      <c r="F15" s="1">
        <v>0.50523148148148145</v>
      </c>
      <c r="G15" s="1">
        <v>0.53495370370370365</v>
      </c>
      <c r="H15" s="1">
        <v>0.55046296296296293</v>
      </c>
      <c r="I15" s="1">
        <f>H15-A15</f>
        <v>0.17546296296296293</v>
      </c>
      <c r="J15" s="16">
        <v>12</v>
      </c>
      <c r="K15" s="25" t="s">
        <v>31</v>
      </c>
      <c r="L15" s="1">
        <f>B15-A15</f>
        <v>1.9583333333333341E-2</v>
      </c>
      <c r="M15" s="1">
        <f>C15-B15</f>
        <v>3.3715277777777775E-2</v>
      </c>
      <c r="N15" s="1">
        <f>D15-C15</f>
        <v>2.7013888888888893E-2</v>
      </c>
      <c r="O15" s="17">
        <f>E15-D15</f>
        <v>3.3263888888888926E-2</v>
      </c>
      <c r="P15" s="17">
        <f>F15-E15</f>
        <v>1.6655092592592513E-2</v>
      </c>
      <c r="Q15" s="1">
        <f>G15-F15</f>
        <v>2.9722222222222205E-2</v>
      </c>
      <c r="R15" s="1">
        <f>H15-G15</f>
        <v>1.5509259259259278E-2</v>
      </c>
      <c r="S15" s="1">
        <f>SUM(L15:R15)</f>
        <v>0.17546296296296293</v>
      </c>
      <c r="U15" s="9">
        <f>(L$3/L15)/24</f>
        <v>14.042553191489354</v>
      </c>
      <c r="V15" s="9">
        <f>(M$3/M15)/24</f>
        <v>13.594232749742536</v>
      </c>
      <c r="W15" s="9">
        <f>(N$3/N15)/24</f>
        <v>12.956298200514139</v>
      </c>
      <c r="X15" s="20">
        <f>(O$3/O15)/24</f>
        <v>10.396659707724416</v>
      </c>
      <c r="Y15" s="20">
        <f>(P$3/P15)/24</f>
        <v>13.509381514940998</v>
      </c>
      <c r="Z15" s="9">
        <f>(Q$3/Q15)/24</f>
        <v>10.654205607476641</v>
      </c>
      <c r="AA15" s="9">
        <f>(R$3/R15)/24</f>
        <v>11.552238805970134</v>
      </c>
      <c r="AB15" s="9">
        <f>(S$3/S15)/24</f>
        <v>12.253298153034301</v>
      </c>
    </row>
    <row r="16" spans="1:28" ht="17">
      <c r="A16" s="1">
        <f>$B$28</f>
        <v>0.375</v>
      </c>
      <c r="B16" s="1">
        <v>0.39829861111111109</v>
      </c>
      <c r="C16" s="1">
        <v>0.43608796296296298</v>
      </c>
      <c r="D16" s="17">
        <v>0.46608796296296301</v>
      </c>
      <c r="E16" s="1">
        <v>0.49276620370370372</v>
      </c>
      <c r="F16" s="1">
        <v>0.51458333333333328</v>
      </c>
      <c r="G16" s="1">
        <v>0.53546296296296292</v>
      </c>
      <c r="H16" s="1">
        <v>0.55166666666666664</v>
      </c>
      <c r="I16" s="1">
        <f>H16-A16</f>
        <v>0.17666666666666664</v>
      </c>
      <c r="J16" s="14">
        <v>13</v>
      </c>
      <c r="K16" s="25" t="s">
        <v>35</v>
      </c>
      <c r="L16" s="1">
        <f>B16-A16</f>
        <v>2.3298611111111089E-2</v>
      </c>
      <c r="M16" s="1">
        <f>C16-B16</f>
        <v>3.7789351851851893E-2</v>
      </c>
      <c r="N16" s="1">
        <f>D16-C16</f>
        <v>3.0000000000000027E-2</v>
      </c>
      <c r="O16" s="17">
        <f>E16-D16</f>
        <v>2.6678240740740711E-2</v>
      </c>
      <c r="P16" s="17">
        <f>F16-E16</f>
        <v>2.1817129629629561E-2</v>
      </c>
      <c r="Q16" s="1">
        <f>G16-F16</f>
        <v>2.0879629629629637E-2</v>
      </c>
      <c r="R16" s="1">
        <f>H16-G16</f>
        <v>1.620370370370372E-2</v>
      </c>
      <c r="S16" s="1">
        <f>SUM(L16:R16)</f>
        <v>0.17666666666666664</v>
      </c>
      <c r="T16" s="8"/>
      <c r="U16" s="9">
        <f>(L$3/L16)/24</f>
        <v>11.8032786885246</v>
      </c>
      <c r="V16" s="9">
        <f>(M$3/M16)/24</f>
        <v>12.128637059724335</v>
      </c>
      <c r="W16" s="9">
        <f>(N$3/N16)/24</f>
        <v>11.666666666666657</v>
      </c>
      <c r="X16" s="20">
        <f>(O$3/O16)/24</f>
        <v>12.963123644251644</v>
      </c>
      <c r="Y16" s="20">
        <f>(P$3/P16)/24</f>
        <v>10.31299734748014</v>
      </c>
      <c r="Z16" s="9">
        <f>(Q$3/Q16)/24</f>
        <v>15.166297117516622</v>
      </c>
      <c r="AA16" s="9">
        <f>(R$3/R16)/24</f>
        <v>11.057142857142845</v>
      </c>
      <c r="AB16" s="9">
        <f>(S$3/S16)/24</f>
        <v>12.169811320754718</v>
      </c>
    </row>
    <row r="17" spans="1:28" ht="17">
      <c r="A17" s="1">
        <f>$B$28</f>
        <v>0.375</v>
      </c>
      <c r="B17" s="1">
        <v>0.40372685185185181</v>
      </c>
      <c r="C17" s="10">
        <v>0.4384953703703704</v>
      </c>
      <c r="D17" s="1">
        <v>0.46579861111111115</v>
      </c>
      <c r="E17" s="1">
        <v>0.49126157407407406</v>
      </c>
      <c r="F17" s="1">
        <v>0.51252314814814814</v>
      </c>
      <c r="G17" s="1">
        <v>0.53809027777777774</v>
      </c>
      <c r="H17" s="1">
        <v>0.55376157407407411</v>
      </c>
      <c r="I17" s="1">
        <f>H17-A17</f>
        <v>0.17876157407407411</v>
      </c>
      <c r="J17" s="14">
        <v>14</v>
      </c>
      <c r="K17" s="25" t="s">
        <v>24</v>
      </c>
      <c r="L17" s="1">
        <f>B17-A17</f>
        <v>2.8726851851851809E-2</v>
      </c>
      <c r="M17" s="1">
        <f>C17-B17</f>
        <v>3.4768518518518587E-2</v>
      </c>
      <c r="N17" s="1">
        <f>D17-C17</f>
        <v>2.7303240740740753E-2</v>
      </c>
      <c r="O17" s="17">
        <f>E17-D17</f>
        <v>2.546296296296291E-2</v>
      </c>
      <c r="P17" s="17">
        <f>F17-E17</f>
        <v>2.1261574074074086E-2</v>
      </c>
      <c r="Q17" s="1">
        <f>G17-F17</f>
        <v>2.5567129629629592E-2</v>
      </c>
      <c r="R17" s="1">
        <f>H17-G17</f>
        <v>1.5671296296296378E-2</v>
      </c>
      <c r="S17" s="1">
        <f>SUM(L17:R17)</f>
        <v>0.17876157407407411</v>
      </c>
      <c r="T17" s="8"/>
      <c r="U17" s="9">
        <f>(L$3/L17)/24</f>
        <v>9.5729250604351463</v>
      </c>
      <c r="V17" s="9">
        <f>(M$3/M17)/24</f>
        <v>13.182423435419414</v>
      </c>
      <c r="W17" s="9">
        <f>(N$3/N17)/24</f>
        <v>12.818991097922842</v>
      </c>
      <c r="X17" s="20">
        <f>(O$3/O17)/24</f>
        <v>13.581818181818212</v>
      </c>
      <c r="Y17" s="20">
        <f>(P$3/P17)/24</f>
        <v>10.58247142079477</v>
      </c>
      <c r="Z17" s="9">
        <f>(Q$3/Q17)/24</f>
        <v>12.385694884563167</v>
      </c>
      <c r="AA17" s="9">
        <f>(R$3/R17)/24</f>
        <v>11.432791728212644</v>
      </c>
      <c r="AB17" s="9">
        <f>(S$3/S17)/24</f>
        <v>12.02719326642926</v>
      </c>
    </row>
    <row r="18" spans="1:28" ht="17">
      <c r="A18" s="1">
        <f>$B$28</f>
        <v>0.375</v>
      </c>
      <c r="B18" s="1">
        <v>0.39298611111111109</v>
      </c>
      <c r="C18" s="1">
        <v>0.42922453703703706</v>
      </c>
      <c r="D18" s="1">
        <v>0.4607175925925926</v>
      </c>
      <c r="E18" s="1">
        <v>0.49170138888888887</v>
      </c>
      <c r="F18" s="1">
        <v>0.5111458333333333</v>
      </c>
      <c r="G18" s="1">
        <v>0.53835648148148152</v>
      </c>
      <c r="H18" s="1">
        <v>0.55526620370370372</v>
      </c>
      <c r="I18" s="1">
        <f>H18-A18</f>
        <v>0.18026620370370372</v>
      </c>
      <c r="J18" s="14">
        <v>15</v>
      </c>
      <c r="K18" s="25" t="s">
        <v>45</v>
      </c>
      <c r="L18" s="1">
        <f>B18-A18</f>
        <v>1.7986111111111092E-2</v>
      </c>
      <c r="M18" s="1">
        <f>C18-B18</f>
        <v>3.6238425925925966E-2</v>
      </c>
      <c r="N18" s="1">
        <f>D18-C18</f>
        <v>3.1493055555555538E-2</v>
      </c>
      <c r="O18" s="17">
        <f>E18-D18</f>
        <v>3.0983796296296273E-2</v>
      </c>
      <c r="P18" s="17">
        <f>F18-E18</f>
        <v>1.9444444444444431E-2</v>
      </c>
      <c r="Q18" s="1">
        <f>G18-F18</f>
        <v>2.721064814814822E-2</v>
      </c>
      <c r="R18" s="1">
        <f>H18-G18</f>
        <v>1.6909722222222201E-2</v>
      </c>
      <c r="S18" s="1">
        <f>SUM(L18:R18)</f>
        <v>0.18026620370370372</v>
      </c>
      <c r="T18" s="8"/>
      <c r="U18" s="9">
        <f>(L$3/L18)/24</f>
        <v>15.289575289575305</v>
      </c>
      <c r="V18" s="9">
        <f>(M$3/M18)/24</f>
        <v>12.647716384541667</v>
      </c>
      <c r="W18" s="9">
        <f>(N$3/N18)/24</f>
        <v>11.113561190738706</v>
      </c>
      <c r="X18" s="20">
        <f>(O$3/O18)/24</f>
        <v>11.161748225625709</v>
      </c>
      <c r="Y18" s="20">
        <f>(P$3/P18)/24</f>
        <v>11.571428571428582</v>
      </c>
      <c r="Z18" s="9">
        <f>(Q$3/Q18)/24</f>
        <v>11.637601020842164</v>
      </c>
      <c r="AA18" s="9">
        <f>(R$3/R18)/24</f>
        <v>10.595482546201245</v>
      </c>
      <c r="AB18" s="9">
        <f>(S$3/S18)/24</f>
        <v>11.92680577849117</v>
      </c>
    </row>
    <row r="19" spans="1:28" ht="17">
      <c r="A19" s="1">
        <f>$B$28</f>
        <v>0.375</v>
      </c>
      <c r="B19" s="10">
        <v>0.39800925925925923</v>
      </c>
      <c r="C19" s="1">
        <v>0.43640046296296298</v>
      </c>
      <c r="D19" s="1">
        <v>0.46724537037037034</v>
      </c>
      <c r="E19" s="1">
        <v>0.49359953703703702</v>
      </c>
      <c r="F19" s="1">
        <v>0.51020833333333326</v>
      </c>
      <c r="G19" s="1">
        <v>0.54178240740740746</v>
      </c>
      <c r="H19" s="1">
        <v>0.55821759259259263</v>
      </c>
      <c r="I19" s="1">
        <f>H19-A19</f>
        <v>0.18321759259259263</v>
      </c>
      <c r="J19" s="14">
        <v>16</v>
      </c>
      <c r="K19" s="25" t="s">
        <v>30</v>
      </c>
      <c r="L19" s="1">
        <f>B19-A19</f>
        <v>2.3009259259259229E-2</v>
      </c>
      <c r="M19" s="1">
        <f>C19-B19</f>
        <v>3.8391203703703747E-2</v>
      </c>
      <c r="N19" s="1">
        <f>D19-C19</f>
        <v>3.0844907407407363E-2</v>
      </c>
      <c r="O19" s="17">
        <f>E19-D19</f>
        <v>2.6354166666666679E-2</v>
      </c>
      <c r="P19" s="17">
        <f>F19-E19</f>
        <v>1.6608796296296247E-2</v>
      </c>
      <c r="Q19" s="1">
        <f>G19-F19</f>
        <v>3.1574074074074199E-2</v>
      </c>
      <c r="R19" s="1">
        <f>H19-G19</f>
        <v>1.6435185185185164E-2</v>
      </c>
      <c r="S19" s="10">
        <f>SUM(L19:R19)</f>
        <v>0.18321759259259263</v>
      </c>
      <c r="T19" s="8"/>
      <c r="U19" s="9">
        <f>(L$3/L19)/24</f>
        <v>11.951710261569431</v>
      </c>
      <c r="V19" s="9">
        <f>(M$3/M19)/24</f>
        <v>11.938498643352412</v>
      </c>
      <c r="W19" s="9">
        <f>(N$3/N19)/24</f>
        <v>11.347091932457802</v>
      </c>
      <c r="X19" s="20">
        <f>(O$3/O19)/24</f>
        <v>13.122529644268768</v>
      </c>
      <c r="Y19" s="20">
        <f>(P$3/P19)/24</f>
        <v>13.547038327526174</v>
      </c>
      <c r="Z19" s="9">
        <f>(Q$3/Q19)/24</f>
        <v>10.029325513196442</v>
      </c>
      <c r="AA19" s="9">
        <f>(R$3/R19)/24</f>
        <v>10.901408450704238</v>
      </c>
      <c r="AB19" s="9">
        <f>(S$3/S19)/24</f>
        <v>11.734680985470623</v>
      </c>
    </row>
    <row r="20" spans="1:28" ht="17">
      <c r="A20" s="1">
        <f>$B$28</f>
        <v>0.375</v>
      </c>
      <c r="B20" s="1">
        <v>0.39921296296296299</v>
      </c>
      <c r="C20" s="1">
        <v>0.43152777777777779</v>
      </c>
      <c r="D20" s="1">
        <v>0.45952546296296298</v>
      </c>
      <c r="E20" s="1">
        <v>0.48744212962962963</v>
      </c>
      <c r="F20" s="1">
        <v>0.51217592592592587</v>
      </c>
      <c r="G20" s="1">
        <v>0.54576388888888883</v>
      </c>
      <c r="H20" s="1">
        <v>0.56298611111111108</v>
      </c>
      <c r="I20" s="1">
        <f>H20-A20</f>
        <v>0.18798611111111108</v>
      </c>
      <c r="J20" s="14">
        <v>17</v>
      </c>
      <c r="K20" s="25" t="s">
        <v>21</v>
      </c>
      <c r="L20" s="1">
        <f>B20-A20</f>
        <v>2.4212962962962992E-2</v>
      </c>
      <c r="M20" s="1">
        <f>C20-B20</f>
        <v>3.2314814814814796E-2</v>
      </c>
      <c r="N20" s="1">
        <f>D20-C20</f>
        <v>2.7997685185185195E-2</v>
      </c>
      <c r="O20" s="17">
        <f>E20-D20</f>
        <v>2.7916666666666645E-2</v>
      </c>
      <c r="P20" s="17">
        <f>F20-E20</f>
        <v>2.473379629629624E-2</v>
      </c>
      <c r="Q20" s="1">
        <f>G20-F20</f>
        <v>3.3587962962962958E-2</v>
      </c>
      <c r="R20" s="1">
        <f>H20-G20</f>
        <v>1.722222222222225E-2</v>
      </c>
      <c r="S20" s="1">
        <f>SUM(L20:R20)</f>
        <v>0.18798611111111108</v>
      </c>
      <c r="U20" s="9">
        <f>(L$3/L20)/24</f>
        <v>11.357552581261936</v>
      </c>
      <c r="V20" s="9">
        <f>(M$3/M20)/24</f>
        <v>14.183381088825223</v>
      </c>
      <c r="W20" s="9">
        <f>(N$3/N20)/24</f>
        <v>12.501033484911117</v>
      </c>
      <c r="X20" s="20">
        <f>(O$3/O20)/24</f>
        <v>12.38805970149255</v>
      </c>
      <c r="Y20" s="20">
        <f>(P$3/P20)/24</f>
        <v>9.0968647636874334</v>
      </c>
      <c r="Z20" s="9">
        <f>(Q$3/Q20)/24</f>
        <v>9.4279807029634739</v>
      </c>
      <c r="AA20" s="9">
        <f>(R$3/R20)/24</f>
        <v>10.403225806451596</v>
      </c>
      <c r="AB20" s="9">
        <f>(S$3/S20)/24</f>
        <v>11.437015145917991</v>
      </c>
    </row>
    <row r="21" spans="1:28" ht="17">
      <c r="A21" s="1">
        <f>$B$28</f>
        <v>0.375</v>
      </c>
      <c r="B21" s="1">
        <v>0.39747685185185189</v>
      </c>
      <c r="C21" s="10">
        <v>0.43894675925925924</v>
      </c>
      <c r="D21" s="1">
        <v>0.46994212962962961</v>
      </c>
      <c r="E21" s="1">
        <v>0.50017361111111114</v>
      </c>
      <c r="F21" s="10">
        <v>0.52037037037037037</v>
      </c>
      <c r="G21" s="10">
        <v>0.546875</v>
      </c>
      <c r="H21" s="1">
        <v>0.56372685185185178</v>
      </c>
      <c r="I21" s="1">
        <f>H21-A21</f>
        <v>0.18872685185185178</v>
      </c>
      <c r="J21" s="14">
        <v>18</v>
      </c>
      <c r="K21" s="25" t="s">
        <v>34</v>
      </c>
      <c r="L21" s="1">
        <f>B21-A21</f>
        <v>2.2476851851851887E-2</v>
      </c>
      <c r="M21" s="1">
        <f>C21-B21</f>
        <v>4.1469907407407358E-2</v>
      </c>
      <c r="N21" s="1">
        <f>D21-C21</f>
        <v>3.0995370370370368E-2</v>
      </c>
      <c r="O21" s="17">
        <f>E21-D21</f>
        <v>3.0231481481481526E-2</v>
      </c>
      <c r="P21" s="17">
        <f>F21-E21</f>
        <v>2.0196759259259234E-2</v>
      </c>
      <c r="Q21" s="1">
        <f>G21-F21</f>
        <v>2.6504629629629628E-2</v>
      </c>
      <c r="R21" s="1">
        <f>H21-G21</f>
        <v>1.6851851851851785E-2</v>
      </c>
      <c r="S21" s="1">
        <f>SUM(L21:R21)</f>
        <v>0.18872685185185178</v>
      </c>
      <c r="T21" s="8"/>
      <c r="U21" s="9">
        <f>(L$3/L21)/24</f>
        <v>12.234809474768261</v>
      </c>
      <c r="V21" s="9">
        <f>(M$3/M21)/24</f>
        <v>11.052190901479221</v>
      </c>
      <c r="W21" s="9">
        <f>(N$3/N21)/24</f>
        <v>11.292008961911876</v>
      </c>
      <c r="X21" s="20">
        <f>(O$3/O21)/24</f>
        <v>11.439509954058176</v>
      </c>
      <c r="Y21" s="20">
        <f>(P$3/P21)/24</f>
        <v>11.14040114613182</v>
      </c>
      <c r="Z21" s="9">
        <f>(Q$3/Q21)/24</f>
        <v>11.94759825327511</v>
      </c>
      <c r="AA21" s="9">
        <f>(R$3/R21)/24</f>
        <v>10.631868131868174</v>
      </c>
      <c r="AB21" s="9">
        <f>(S$3/S21)/24</f>
        <v>11.392125597939412</v>
      </c>
    </row>
    <row r="22" spans="1:28" ht="17">
      <c r="A22" s="1">
        <f>$B$28</f>
        <v>0.375</v>
      </c>
      <c r="B22" s="1">
        <v>0.40324074074074073</v>
      </c>
      <c r="C22" s="1">
        <v>0.4382523148148148</v>
      </c>
      <c r="D22" s="1">
        <v>0.46510416666666665</v>
      </c>
      <c r="E22" s="1">
        <v>0.49472222222222223</v>
      </c>
      <c r="F22" s="1">
        <v>0.52136574074074071</v>
      </c>
      <c r="G22" s="1">
        <v>0.5455902777777778</v>
      </c>
      <c r="H22" s="1">
        <v>0.56567129629629631</v>
      </c>
      <c r="I22" s="1">
        <f>H22-A22</f>
        <v>0.19067129629629631</v>
      </c>
      <c r="J22" s="14">
        <v>19</v>
      </c>
      <c r="K22" s="25" t="s">
        <v>36</v>
      </c>
      <c r="L22" s="1">
        <f>B22-A22</f>
        <v>2.8240740740740733E-2</v>
      </c>
      <c r="M22" s="1">
        <f>C22-B22</f>
        <v>3.501157407407407E-2</v>
      </c>
      <c r="N22" s="1">
        <f>D22-C22</f>
        <v>2.6851851851851849E-2</v>
      </c>
      <c r="O22" s="17">
        <f>E22-D22</f>
        <v>2.9618055555555578E-2</v>
      </c>
      <c r="P22" s="17">
        <f>F22-E22</f>
        <v>2.6643518518518483E-2</v>
      </c>
      <c r="Q22" s="1">
        <f>G22-F22</f>
        <v>2.4224537037037086E-2</v>
      </c>
      <c r="R22" s="1">
        <f>H22-G22</f>
        <v>2.0081018518518512E-2</v>
      </c>
      <c r="S22" s="1">
        <f>SUM(L22:R22)</f>
        <v>0.19067129629629631</v>
      </c>
      <c r="T22" s="8"/>
      <c r="U22" s="9">
        <f>(L$3/L22)/24</f>
        <v>9.7377049180327884</v>
      </c>
      <c r="V22" s="9">
        <f>(M$3/M22)/24</f>
        <v>13.090909090909093</v>
      </c>
      <c r="W22" s="9">
        <f>(N$3/N22)/24</f>
        <v>13.034482758620692</v>
      </c>
      <c r="X22" s="20">
        <f>(O$3/O22)/24</f>
        <v>11.676436107854622</v>
      </c>
      <c r="Y22" s="20">
        <f>(P$3/P22)/24</f>
        <v>8.4448305821025311</v>
      </c>
      <c r="Z22" s="9">
        <f>(Q$3/Q22)/24</f>
        <v>13.072145246058263</v>
      </c>
      <c r="AA22" s="9">
        <f>(R$3/R22)/24</f>
        <v>8.9221902017291086</v>
      </c>
      <c r="AB22" s="9">
        <f>(S$3/S22)/24</f>
        <v>11.275949981789486</v>
      </c>
    </row>
    <row r="23" spans="1:28" ht="17">
      <c r="A23" s="1">
        <f>$B$28</f>
        <v>0.375</v>
      </c>
      <c r="B23" s="1">
        <v>0.39850694444444446</v>
      </c>
      <c r="C23" s="1">
        <v>0.43391203703703707</v>
      </c>
      <c r="D23" s="1">
        <v>0.46689814814814817</v>
      </c>
      <c r="E23" s="1">
        <v>0.49809027777777781</v>
      </c>
      <c r="F23" s="1">
        <v>0.52079861111111114</v>
      </c>
      <c r="G23" s="1">
        <v>0.55641203703703701</v>
      </c>
      <c r="H23" s="1">
        <v>0.57219907407407411</v>
      </c>
      <c r="I23" s="1">
        <f>H23-A23</f>
        <v>0.19719907407407411</v>
      </c>
      <c r="J23" s="14">
        <v>20</v>
      </c>
      <c r="K23" s="25" t="s">
        <v>23</v>
      </c>
      <c r="L23" s="1">
        <f>B23-A23</f>
        <v>2.3506944444444455E-2</v>
      </c>
      <c r="M23" s="1">
        <f>C23-B23</f>
        <v>3.5405092592592613E-2</v>
      </c>
      <c r="N23" s="1">
        <f>D23-C23</f>
        <v>3.2986111111111105E-2</v>
      </c>
      <c r="O23" s="17">
        <f>E23-D23</f>
        <v>3.1192129629629639E-2</v>
      </c>
      <c r="P23" s="17">
        <f>F23-E23</f>
        <v>2.270833333333333E-2</v>
      </c>
      <c r="Q23" s="1">
        <f>G23-F23</f>
        <v>3.5613425925925868E-2</v>
      </c>
      <c r="R23" s="1">
        <f>H23-G23</f>
        <v>1.5787037037037099E-2</v>
      </c>
      <c r="S23" s="1">
        <f>SUM(L23:R23)</f>
        <v>0.19719907407407411</v>
      </c>
      <c r="U23" s="9">
        <f>(L$3/L23)/24</f>
        <v>11.698670605612991</v>
      </c>
      <c r="V23" s="9">
        <f>(M$3/M23)/24</f>
        <v>12.945406995750238</v>
      </c>
      <c r="W23" s="9">
        <f>(N$3/N23)/24</f>
        <v>10.610526315789476</v>
      </c>
      <c r="X23" s="20">
        <f>(O$3/O23)/24</f>
        <v>11.087198515769941</v>
      </c>
      <c r="Y23" s="20">
        <f>(P$3/P23)/24</f>
        <v>9.9082568807339459</v>
      </c>
      <c r="Z23" s="9">
        <f>(Q$3/Q23)/24</f>
        <v>8.8917777055573755</v>
      </c>
      <c r="AA23" s="9">
        <f>(R$3/R23)/24</f>
        <v>11.348973607038078</v>
      </c>
      <c r="AB23" s="9">
        <f>(S$3/S23)/24</f>
        <v>10.902688108932971</v>
      </c>
    </row>
    <row r="24" spans="1:28" ht="17">
      <c r="A24" s="1">
        <f>$B$28</f>
        <v>0.375</v>
      </c>
      <c r="B24" s="1">
        <v>0.40351851851851855</v>
      </c>
      <c r="C24" s="1">
        <v>0.44189814814814815</v>
      </c>
      <c r="D24" s="1">
        <v>0.47812499999999997</v>
      </c>
      <c r="E24" s="1">
        <v>0.50885416666666672</v>
      </c>
      <c r="F24" s="1">
        <v>0.52814814814814814</v>
      </c>
      <c r="G24" s="1">
        <v>0.56258101851851849</v>
      </c>
      <c r="H24" s="1">
        <v>0.57923611111111117</v>
      </c>
      <c r="I24" s="1">
        <f>H24-A24</f>
        <v>0.20423611111111117</v>
      </c>
      <c r="J24" s="14">
        <v>21</v>
      </c>
      <c r="K24" s="25" t="s">
        <v>37</v>
      </c>
      <c r="L24" s="1">
        <f>B24-A24</f>
        <v>2.8518518518518554E-2</v>
      </c>
      <c r="M24" s="1">
        <f>C24-B24</f>
        <v>3.8379629629629597E-2</v>
      </c>
      <c r="N24" s="1">
        <f>D24-C24</f>
        <v>3.6226851851851816E-2</v>
      </c>
      <c r="O24" s="17">
        <f>E24-D24</f>
        <v>3.0729166666666752E-2</v>
      </c>
      <c r="P24" s="17">
        <f>F24-E24</f>
        <v>1.9293981481481426E-2</v>
      </c>
      <c r="Q24" s="1">
        <f>G24-F24</f>
        <v>3.443287037037035E-2</v>
      </c>
      <c r="R24" s="1">
        <f>H24-G24</f>
        <v>1.665509259259268E-2</v>
      </c>
      <c r="S24" s="1">
        <f>SUM(L24:R24)</f>
        <v>0.20423611111111117</v>
      </c>
      <c r="T24" s="8"/>
      <c r="U24" s="9">
        <f>(L$3/L24)/24</f>
        <v>9.6428571428571299</v>
      </c>
      <c r="V24" s="9">
        <f>(M$3/M24)/24</f>
        <v>11.942098914354654</v>
      </c>
      <c r="W24" s="9">
        <f>(N$3/N24)/24</f>
        <v>9.6613418530351538</v>
      </c>
      <c r="X24" s="20">
        <f>(O$3/O24)/24</f>
        <v>11.254237288135563</v>
      </c>
      <c r="Y24" s="20">
        <f>(P$3/P24)/24</f>
        <v>11.661667666466741</v>
      </c>
      <c r="Z24" s="9">
        <f>(Q$3/Q24)/24</f>
        <v>9.1966386554621895</v>
      </c>
      <c r="AA24" s="9">
        <f>(R$3/R24)/24</f>
        <v>10.757470465601054</v>
      </c>
      <c r="AB24" s="9">
        <f>(S$3/S24)/24</f>
        <v>10.52703162189731</v>
      </c>
    </row>
    <row r="25" spans="1:28" ht="17">
      <c r="A25" s="1">
        <f>$B$28</f>
        <v>0.375</v>
      </c>
      <c r="B25" s="30">
        <v>0.40138888888888885</v>
      </c>
      <c r="C25" s="1">
        <v>0.44224537037037037</v>
      </c>
      <c r="D25" s="1">
        <v>0.47421296296296295</v>
      </c>
      <c r="E25" s="1">
        <v>0.50630787037037039</v>
      </c>
      <c r="F25" s="1">
        <v>0.53085648148148146</v>
      </c>
      <c r="G25" s="1">
        <v>0.55996527777777783</v>
      </c>
      <c r="H25" s="1">
        <v>0.58038194444444446</v>
      </c>
      <c r="I25" s="1">
        <f>H25-A25</f>
        <v>0.20538194444444446</v>
      </c>
      <c r="J25" s="14">
        <v>22</v>
      </c>
      <c r="K25" s="25" t="s">
        <v>48</v>
      </c>
      <c r="L25" s="1">
        <f>B25-A25</f>
        <v>2.6388888888888851E-2</v>
      </c>
      <c r="M25" s="1">
        <f>C25-B25</f>
        <v>4.0856481481481521E-2</v>
      </c>
      <c r="N25" s="1">
        <f>D25-C25</f>
        <v>3.1967592592592575E-2</v>
      </c>
      <c r="O25" s="17">
        <f>E25-D25</f>
        <v>3.2094907407407447E-2</v>
      </c>
      <c r="P25" s="17">
        <f>F25-E25</f>
        <v>2.4548611111111063E-2</v>
      </c>
      <c r="Q25" s="1">
        <f>G25-F25</f>
        <v>2.9108796296296369E-2</v>
      </c>
      <c r="R25" s="1">
        <f>H25-G25</f>
        <v>2.0416666666666639E-2</v>
      </c>
      <c r="S25" s="1">
        <f>SUM(L25:R25)</f>
        <v>0.20538194444444446</v>
      </c>
      <c r="U25" s="9">
        <f>(L$3/L25)/24</f>
        <v>10.421052631578961</v>
      </c>
      <c r="V25" s="9">
        <f>(M$3/M25)/24</f>
        <v>11.21813031161472</v>
      </c>
      <c r="W25" s="9">
        <f>(N$3/N25)/24</f>
        <v>10.948587979724843</v>
      </c>
      <c r="X25" s="20">
        <f>(O$3/O25)/24</f>
        <v>10.775333573746833</v>
      </c>
      <c r="Y25" s="20">
        <f>(P$3/P25)/24</f>
        <v>9.1654879773691835</v>
      </c>
      <c r="Z25" s="9">
        <f>(Q$3/Q25)/24</f>
        <v>10.878727634194803</v>
      </c>
      <c r="AA25" s="9">
        <f>(R$3/R25)/24</f>
        <v>8.7755102040816446</v>
      </c>
      <c r="AB25" s="9">
        <f>(S$3/S25)/24</f>
        <v>10.468300929839389</v>
      </c>
    </row>
    <row r="26" spans="1:28" ht="17">
      <c r="A26" s="1">
        <f>$B$28</f>
        <v>0.375</v>
      </c>
      <c r="B26" s="10">
        <v>0.40230324074074075</v>
      </c>
      <c r="C26" s="1">
        <v>0.44189814814814815</v>
      </c>
      <c r="D26" s="1">
        <v>0.47196759259259258</v>
      </c>
      <c r="E26" s="17">
        <v>0.51322916666666674</v>
      </c>
      <c r="F26" s="1">
        <v>0.53741898148148148</v>
      </c>
      <c r="G26" s="1">
        <v>0.56024305555555554</v>
      </c>
      <c r="H26" s="1">
        <v>0.58078703703703705</v>
      </c>
      <c r="I26" s="1">
        <f>H26-A26</f>
        <v>0.20578703703703705</v>
      </c>
      <c r="J26" s="14">
        <v>23</v>
      </c>
      <c r="K26" s="25" t="s">
        <v>38</v>
      </c>
      <c r="L26" s="1">
        <f>B26-A26</f>
        <v>2.7303240740740753E-2</v>
      </c>
      <c r="M26" s="1">
        <f>C26-B26</f>
        <v>3.9594907407407398E-2</v>
      </c>
      <c r="N26" s="1">
        <f>D26-C26</f>
        <v>3.0069444444444426E-2</v>
      </c>
      <c r="O26" s="17">
        <f>E26-D26</f>
        <v>4.1261574074074159E-2</v>
      </c>
      <c r="P26" s="17">
        <f>F26-E26</f>
        <v>2.4189814814814747E-2</v>
      </c>
      <c r="Q26" s="1">
        <f>G26-F26</f>
        <v>2.2824074074074052E-2</v>
      </c>
      <c r="R26" s="1">
        <f>H26-G26</f>
        <v>2.054398148148151E-2</v>
      </c>
      <c r="S26" s="1">
        <f>SUM(L26:R26)</f>
        <v>0.20578703703703705</v>
      </c>
      <c r="U26" s="9">
        <f>(L$3/L26)/24</f>
        <v>10.072064434082234</v>
      </c>
      <c r="V26" s="9">
        <f>(M$3/M26)/24</f>
        <v>11.575562700964632</v>
      </c>
      <c r="W26" s="9">
        <f>(N$3/N26)/24</f>
        <v>11.639722863741348</v>
      </c>
      <c r="X26" s="20">
        <f>(O$3/O26)/24</f>
        <v>8.3814866760168147</v>
      </c>
      <c r="Y26" s="20">
        <f>(P$3/P26)/24</f>
        <v>9.3014354066985909</v>
      </c>
      <c r="Z26" s="9">
        <f>(Q$3/Q26)/24</f>
        <v>13.874239350912793</v>
      </c>
      <c r="AA26" s="9">
        <f>(R$3/R26)/24</f>
        <v>8.7211267605633669</v>
      </c>
      <c r="AB26" s="9">
        <f>(S$3/S26)/24</f>
        <v>10.447694038245219</v>
      </c>
    </row>
    <row r="27" spans="1:28">
      <c r="D27" s="1"/>
      <c r="Q27" s="1"/>
    </row>
    <row r="28" spans="1:28">
      <c r="A28" t="s">
        <v>26</v>
      </c>
      <c r="B28" s="1">
        <v>0.375</v>
      </c>
    </row>
    <row r="29" spans="1:28">
      <c r="E29" s="1"/>
    </row>
    <row r="32" spans="1:28">
      <c r="M32" s="22"/>
      <c r="N32" s="23"/>
    </row>
  </sheetData>
  <sortState xmlns:xlrd2="http://schemas.microsoft.com/office/spreadsheetml/2017/richdata2" ref="A4:AB26">
    <sortCondition ref="I4:I26"/>
  </sortState>
  <mergeCells count="3">
    <mergeCell ref="B1:H1"/>
    <mergeCell ref="L1:S1"/>
    <mergeCell ref="U1:AB1"/>
  </mergeCells>
  <phoneticPr fontId="1" type="noConversion"/>
  <pageMargins left="0.75" right="0.75" top="1" bottom="1" header="0.5" footer="0.5"/>
  <pageSetup paperSize="9" scale="35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studio Nico Swanink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Swanink</dc:creator>
  <cp:lastModifiedBy>Microsoft Office User</cp:lastModifiedBy>
  <cp:lastPrinted>2017-10-17T07:17:20Z</cp:lastPrinted>
  <dcterms:created xsi:type="dcterms:W3CDTF">2013-10-13T10:53:49Z</dcterms:created>
  <dcterms:modified xsi:type="dcterms:W3CDTF">2022-10-09T17:36:48Z</dcterms:modified>
</cp:coreProperties>
</file>